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na\Desktop\БАЛАНСИ\2 квт 2024\"/>
    </mc:Choice>
  </mc:AlternateContent>
  <xr:revisionPtr revIDLastSave="0" documentId="13_ncr:1_{D0775DA5-CAA6-4E8F-9D98-533BB0C5559C}" xr6:coauthVersionLast="47" xr6:coauthVersionMax="47" xr10:uidLastSave="{00000000-0000-0000-0000-000000000000}"/>
  <bookViews>
    <workbookView xWindow="-108" yWindow="-108" windowWidth="23256" windowHeight="12276" xr2:uid="{00000000-000D-0000-FFFF-FFFF00000000}"/>
  </bookViews>
  <sheets>
    <sheet name="Table 1" sheetId="1" r:id="rId1"/>
    <sheet name="Table 2" sheetId="2" r:id="rId2"/>
  </sheets>
  <calcPr calcId="181029"/>
</workbook>
</file>

<file path=xl/calcChain.xml><?xml version="1.0" encoding="utf-8"?>
<calcChain xmlns="http://schemas.openxmlformats.org/spreadsheetml/2006/main">
  <c r="K50" i="1" l="1"/>
  <c r="G42" i="1" l="1"/>
  <c r="F42" i="1" l="1"/>
  <c r="F82" i="1" l="1"/>
  <c r="F83" i="1" s="1"/>
  <c r="F85" i="1" s="1"/>
  <c r="F65" i="1"/>
  <c r="G65" i="1"/>
  <c r="G52" i="1"/>
  <c r="G29" i="1"/>
  <c r="G44" i="1" s="1"/>
  <c r="F52" i="1"/>
  <c r="F29" i="1"/>
  <c r="F44" i="1" s="1"/>
  <c r="G67" i="1" l="1"/>
  <c r="F67" i="1"/>
</calcChain>
</file>

<file path=xl/sharedStrings.xml><?xml version="1.0" encoding="utf-8"?>
<sst xmlns="http://schemas.openxmlformats.org/spreadsheetml/2006/main" count="107" uniqueCount="96">
  <si>
    <t>КОДИ</t>
  </si>
  <si>
    <t>Дата, рік,місяць, число</t>
  </si>
  <si>
    <t>за ЄДРПОУ</t>
  </si>
  <si>
    <t>Додаток 1</t>
  </si>
  <si>
    <t>за КОАТУУ</t>
  </si>
  <si>
    <t>за КОПФГ</t>
  </si>
  <si>
    <t>за КВЕД</t>
  </si>
  <si>
    <t>Підприємство</t>
  </si>
  <si>
    <t>Форма №1-м</t>
  </si>
  <si>
    <t>Код за ДКУД</t>
  </si>
  <si>
    <t>Актив</t>
  </si>
  <si>
    <t>Код рядка</t>
  </si>
  <si>
    <t>На початок звітного року</t>
  </si>
  <si>
    <t>На кінець звітного періоду</t>
  </si>
  <si>
    <t>I.Heo6opoтні активи</t>
  </si>
  <si>
    <t>Незавершені  капітальні інвестиції</t>
  </si>
  <si>
    <t>Основні засоби</t>
  </si>
  <si>
    <t>первісна вартість</t>
  </si>
  <si>
    <t>знос</t>
  </si>
  <si>
    <t>Довгострокові біологічні активи</t>
  </si>
  <si>
    <t>Довгострокові фінансові інвестиції</t>
  </si>
  <si>
    <t>до Національного положення(стандарту)бухгалтерського обліку 25</t>
  </si>
  <si>
    <t>"Спрощена фінансова звітність"( п.5 розділу І)</t>
  </si>
  <si>
    <t>01</t>
  </si>
  <si>
    <t>05447622</t>
  </si>
  <si>
    <r>
      <t xml:space="preserve">Теріторія  </t>
    </r>
    <r>
      <rPr>
        <b/>
        <sz val="11"/>
        <color rgb="FF000000"/>
        <rFont val="Times New Roman"/>
        <family val="1"/>
        <charset val="204"/>
      </rPr>
      <t>Київська</t>
    </r>
  </si>
  <si>
    <r>
      <t xml:space="preserve">Організаційно-правова форма господарювання  </t>
    </r>
    <r>
      <rPr>
        <u/>
        <sz val="11"/>
        <color rgb="FF000000"/>
        <rFont val="Times New Roman"/>
        <family val="1"/>
        <charset val="204"/>
      </rPr>
      <t>комунальне підприємство</t>
    </r>
  </si>
  <si>
    <r>
      <t xml:space="preserve">Одиниця виміру : </t>
    </r>
    <r>
      <rPr>
        <u/>
        <sz val="11"/>
        <color rgb="FF000000"/>
        <rFont val="Times New Roman"/>
        <family val="1"/>
        <charset val="204"/>
      </rPr>
      <t>тис.грн.з одним десятковим знаком</t>
    </r>
  </si>
  <si>
    <t>( )</t>
  </si>
  <si>
    <t>Нематеріальні активи</t>
  </si>
  <si>
    <t>накопичена амортизація</t>
  </si>
  <si>
    <t>Інші необоротні активи</t>
  </si>
  <si>
    <t>Усього за розділом І</t>
  </si>
  <si>
    <t>ІІ.Оборотні активи</t>
  </si>
  <si>
    <t>Запаси:</t>
  </si>
  <si>
    <t>у тому числі готова продукція</t>
  </si>
  <si>
    <t>Поточні біологічніактиви</t>
  </si>
  <si>
    <t>Дебіторська заборгованість за товари, роботи, послуги</t>
  </si>
  <si>
    <t>Дебіторська заборгованість за розрахунками з бюджетом</t>
  </si>
  <si>
    <t>у тому числі з податку на прибуток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</si>
  <si>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</si>
  <si>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</si>
  <si>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</si>
  <si>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</si>
  <si>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</si>
  <si>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Усього за розділом ІІ</t>
  </si>
  <si>
    <t xml:space="preserve">III. Heo6opoтні активи, утримані для продажу, та групи вибуття </t>
  </si>
  <si>
    <t>Баланс</t>
  </si>
  <si>
    <t>Пасив</t>
  </si>
  <si>
    <t>I.Bласний капітал</t>
  </si>
  <si>
    <t>Зареєстрований ( пайовий капітал)</t>
  </si>
  <si>
    <t>Додатковий капітал</t>
  </si>
  <si>
    <t>Резервний капітал</t>
  </si>
  <si>
    <t>Нерозподілений прибуток ( непокритий збиток)</t>
  </si>
  <si>
    <t>Неоплачений капітал</t>
  </si>
  <si>
    <t xml:space="preserve">II. Довгострокові зобовязання, цільове фінансування та забезпечення </t>
  </si>
  <si>
    <t>III. Поточні зобов`язання</t>
  </si>
  <si>
    <t xml:space="preserve">Короткострокові кредити банків </t>
  </si>
  <si>
    <t xml:space="preserve">Поточна кредиторська заборгованість за: </t>
  </si>
  <si>
    <t>довгостроковими зобов`язаннями</t>
  </si>
  <si>
    <t>товари, роботи, послуги</t>
  </si>
  <si>
    <t>розрахунки з бюджетом</t>
  </si>
  <si>
    <t>розрахунки зі страхування</t>
  </si>
  <si>
    <t>розрахунки з оплати праці</t>
  </si>
  <si>
    <t>Доходи майбутніх періодів</t>
  </si>
  <si>
    <t>Інші поточні зобов`язання</t>
  </si>
  <si>
    <t>Усього за розділом III</t>
  </si>
  <si>
    <t>IV. Зобов’язання, пов’язані з необоротними активами, утримуваними для продажу, та групами вибуття</t>
  </si>
  <si>
    <t>Код за КУД</t>
  </si>
  <si>
    <t>Форма № 2-м</t>
  </si>
  <si>
    <t>Стаття</t>
  </si>
  <si>
    <t>За звітний період</t>
  </si>
  <si>
    <t>За аналогічний період попереднього року</t>
  </si>
  <si>
    <t>Інші операційні доходи</t>
  </si>
  <si>
    <t>Інші доходи</t>
  </si>
  <si>
    <t>Собівартість реалізованої     продукції( товарів, робіт, послуг)</t>
  </si>
  <si>
    <t>Інші операційні витрати</t>
  </si>
  <si>
    <t>Інші витрати</t>
  </si>
  <si>
    <t>Разом витрати (2050 + 2180 + 2270)</t>
  </si>
  <si>
    <t>Фінансовий результат до оподаткування (2280-2285)</t>
  </si>
  <si>
    <t>Податок на прибуток</t>
  </si>
  <si>
    <t>Чистий прибуток (збиток) (2290-2300)</t>
  </si>
  <si>
    <t xml:space="preserve">                                        2.Звіт про фінансові результати</t>
  </si>
  <si>
    <t>Дохід від реалізації продукції( товарів, робіт,послуг)</t>
  </si>
  <si>
    <t>Разом доходи(2000+2120+2240)</t>
  </si>
  <si>
    <t xml:space="preserve">                        Головний бухгалтер___________</t>
  </si>
  <si>
    <t>68.20</t>
  </si>
  <si>
    <r>
      <t xml:space="preserve">Вид економічної  діяльності   </t>
    </r>
    <r>
      <rPr>
        <u/>
        <sz val="11"/>
        <color rgb="FF000000"/>
        <rFont val="Times New Roman"/>
        <family val="1"/>
        <charset val="204"/>
      </rPr>
      <t>Надання в оренду й експлуатацію власного чи орендованого нерухомого майна</t>
    </r>
  </si>
  <si>
    <t>UA32060050010081797</t>
  </si>
  <si>
    <t xml:space="preserve">                        Керівник_____________________Василь Андрєєв</t>
  </si>
  <si>
    <t>Середня кількість працівників, осіб 8</t>
  </si>
  <si>
    <t>07</t>
  </si>
  <si>
    <t>1.БАЛАНС на 30 червня 2024  р.</t>
  </si>
  <si>
    <t>КП КОР "Київська регіональна комунальна компанія"</t>
  </si>
  <si>
    <r>
      <t>Адреса, телефон</t>
    </r>
    <r>
      <rPr>
        <u/>
        <sz val="11"/>
        <color rgb="FF000000"/>
        <rFont val="Times New Roman"/>
        <family val="1"/>
        <charset val="204"/>
      </rPr>
      <t xml:space="preserve"> 07400, Київська, Бровари,  вулиця Шевченка,8а,</t>
    </r>
    <r>
      <rPr>
        <sz val="11"/>
        <color rgb="FF000000"/>
        <rFont val="Times New Roman"/>
        <family val="1"/>
        <charset val="204"/>
      </rPr>
      <t xml:space="preserve"> тел. 050-691-89-79</t>
    </r>
  </si>
  <si>
    <t xml:space="preserve">                                                 за 1 півріччя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</si>
</sst>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1" fontId="2" fillId="0" borderId="7" xfId="0" applyNumberFormat="1" applyFont="1" applyBorder="1" applyAlignment="1">
      <alignment vertical="top" shrinkToFit="1"/>
    </xf>
    <xf numFmtId="49" fontId="2" fillId="0" borderId="7" xfId="0" applyNumberFormat="1" applyFont="1" applyBorder="1" applyAlignment="1">
      <alignment vertical="top" shrinkToFit="1"/>
    </xf>
    <xf numFmtId="0" fontId="2" fillId="0" borderId="6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shrinkToFit="1"/>
    </xf>
    <xf numFmtId="164" fontId="2" fillId="0" borderId="1" xfId="0" applyNumberFormat="1" applyFont="1" applyBorder="1" applyAlignment="1">
      <alignment horizontal="left" vertical="top" shrinkToFit="1"/>
    </xf>
    <xf numFmtId="1" fontId="4" fillId="0" borderId="1" xfId="0" applyNumberFormat="1" applyFont="1" applyBorder="1" applyAlignment="1">
      <alignment horizontal="left" vertical="top" shrinkToFit="1"/>
    </xf>
    <xf numFmtId="1" fontId="2" fillId="0" borderId="8" xfId="0" applyNumberFormat="1" applyFont="1" applyBorder="1" applyAlignment="1">
      <alignment horizontal="left" vertical="top" shrinkToFit="1"/>
    </xf>
    <xf numFmtId="1" fontId="4" fillId="0" borderId="2" xfId="0" applyNumberFormat="1" applyFont="1" applyBorder="1" applyAlignment="1">
      <alignment horizontal="left" vertical="top" shrinkToFi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1" fontId="2" fillId="0" borderId="6" xfId="0" applyNumberFormat="1" applyFont="1" applyBorder="1" applyAlignment="1">
      <alignment horizontal="left" vertical="top" shrinkToFit="1"/>
    </xf>
    <xf numFmtId="0" fontId="2" fillId="0" borderId="6" xfId="0" applyFont="1" applyBorder="1" applyAlignment="1">
      <alignment horizontal="left" wrapText="1"/>
    </xf>
    <xf numFmtId="164" fontId="2" fillId="0" borderId="6" xfId="0" applyNumberFormat="1" applyFont="1" applyBorder="1" applyAlignment="1">
      <alignment horizontal="left" vertical="top" shrinkToFit="1"/>
    </xf>
    <xf numFmtId="1" fontId="4" fillId="0" borderId="6" xfId="0" applyNumberFormat="1" applyFont="1" applyBorder="1" applyAlignment="1">
      <alignment horizontal="left" vertical="top" shrinkToFi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2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wrapText="1"/>
    </xf>
    <xf numFmtId="164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left" vertical="top" shrinkToFit="1"/>
    </xf>
    <xf numFmtId="2" fontId="6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center" wrapText="1" shrinkToFit="1"/>
    </xf>
    <xf numFmtId="2" fontId="4" fillId="0" borderId="1" xfId="0" applyNumberFormat="1" applyFont="1" applyBorder="1" applyAlignment="1">
      <alignment horizontal="left" vertical="top" shrinkToFit="1"/>
    </xf>
    <xf numFmtId="2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top" shrinkToFit="1"/>
    </xf>
    <xf numFmtId="2" fontId="4" fillId="0" borderId="6" xfId="0" applyNumberFormat="1" applyFont="1" applyBorder="1" applyAlignment="1">
      <alignment horizontal="left" vertical="top"/>
    </xf>
    <xf numFmtId="2" fontId="2" fillId="0" borderId="6" xfId="0" applyNumberFormat="1" applyFont="1" applyBorder="1" applyAlignment="1">
      <alignment horizontal="left" vertical="top" shrinkToFit="1"/>
    </xf>
    <xf numFmtId="2" fontId="2" fillId="0" borderId="6" xfId="0" applyNumberFormat="1" applyFont="1" applyBorder="1" applyAlignment="1">
      <alignment horizontal="left" wrapText="1"/>
    </xf>
    <xf numFmtId="2" fontId="3" fillId="0" borderId="6" xfId="0" applyNumberFormat="1" applyFont="1" applyBorder="1" applyAlignment="1">
      <alignment horizontal="left" vertical="top" wrapText="1"/>
    </xf>
    <xf numFmtId="2" fontId="4" fillId="0" borderId="11" xfId="0" applyNumberFormat="1" applyFont="1" applyBorder="1" applyAlignment="1">
      <alignment horizontal="left" vertical="top"/>
    </xf>
    <xf numFmtId="2" fontId="4" fillId="0" borderId="12" xfId="0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shrinkToFit="1"/>
    </xf>
    <xf numFmtId="164" fontId="2" fillId="0" borderId="4" xfId="0" applyNumberFormat="1" applyFont="1" applyBorder="1" applyAlignment="1">
      <alignment horizontal="left" vertical="top" shrinkToFit="1"/>
    </xf>
    <xf numFmtId="1" fontId="2" fillId="0" borderId="2" xfId="0" applyNumberFormat="1" applyFont="1" applyBorder="1" applyAlignment="1">
      <alignment horizontal="left" vertical="top" shrinkToFit="1"/>
    </xf>
    <xf numFmtId="1" fontId="2" fillId="0" borderId="3" xfId="0" applyNumberFormat="1" applyFont="1" applyBorder="1" applyAlignment="1">
      <alignment horizontal="left" vertical="top" shrinkToFit="1"/>
    </xf>
    <xf numFmtId="1" fontId="2" fillId="0" borderId="4" xfId="0" applyNumberFormat="1" applyFont="1" applyBorder="1" applyAlignment="1">
      <alignment horizontal="left" vertical="top" shrinkToFit="1"/>
    </xf>
    <xf numFmtId="0" fontId="3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2" fontId="2" fillId="0" borderId="2" xfId="0" applyNumberFormat="1" applyFont="1" applyBorder="1" applyAlignment="1">
      <alignment horizontal="left" vertical="top" shrinkToFit="1"/>
    </xf>
    <xf numFmtId="2" fontId="2" fillId="0" borderId="4" xfId="0" applyNumberFormat="1" applyFont="1" applyBorder="1" applyAlignment="1">
      <alignment horizontal="left" vertical="top" shrinkToFi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9" fontId="2" fillId="0" borderId="2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1" fontId="2" fillId="0" borderId="2" xfId="0" applyNumberFormat="1" applyFont="1" applyBorder="1" applyAlignment="1">
      <alignment vertical="top" shrinkToFit="1"/>
    </xf>
    <xf numFmtId="1" fontId="2" fillId="0" borderId="3" xfId="0" applyNumberFormat="1" applyFont="1" applyBorder="1" applyAlignment="1">
      <alignment vertical="top" shrinkToFit="1"/>
    </xf>
    <xf numFmtId="1" fontId="2" fillId="0" borderId="4" xfId="0" applyNumberFormat="1" applyFont="1" applyBorder="1" applyAlignment="1">
      <alignment vertical="top" shrinkToFit="1"/>
    </xf>
    <xf numFmtId="2" fontId="2" fillId="0" borderId="2" xfId="0" applyNumberFormat="1" applyFont="1" applyBorder="1" applyAlignment="1">
      <alignment horizontal="left" wrapText="1"/>
    </xf>
    <xf numFmtId="2" fontId="2" fillId="0" borderId="4" xfId="0" applyNumberFormat="1" applyFont="1" applyBorder="1" applyAlignment="1">
      <alignment horizontal="left" wrapText="1"/>
    </xf>
    <xf numFmtId="2" fontId="4" fillId="0" borderId="2" xfId="0" applyNumberFormat="1" applyFont="1" applyBorder="1" applyAlignment="1">
      <alignment horizontal="left" wrapText="1"/>
    </xf>
    <xf numFmtId="2" fontId="4" fillId="0" borderId="4" xfId="0" applyNumberFormat="1" applyFont="1" applyBorder="1" applyAlignment="1">
      <alignment horizontal="left" wrapText="1"/>
    </xf>
    <xf numFmtId="2" fontId="6" fillId="0" borderId="2" xfId="0" applyNumberFormat="1" applyFont="1" applyBorder="1" applyAlignment="1">
      <alignment horizontal="left" vertical="top" wrapText="1"/>
    </xf>
    <xf numFmtId="2" fontId="6" fillId="0" borderId="4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center" vertical="center" wrapText="1" shrinkToFit="1"/>
    </xf>
    <xf numFmtId="2" fontId="2" fillId="0" borderId="4" xfId="0" applyNumberFormat="1" applyFont="1" applyBorder="1" applyAlignment="1">
      <alignment horizontal="center" vertical="center" wrapText="1" shrinkToFit="1"/>
    </xf>
    <xf numFmtId="2" fontId="4" fillId="0" borderId="2" xfId="0" applyNumberFormat="1" applyFont="1" applyBorder="1" applyAlignment="1">
      <alignment horizontal="left" vertical="top" shrinkToFit="1"/>
    </xf>
    <xf numFmtId="2" fontId="4" fillId="0" borderId="4" xfId="0" applyNumberFormat="1" applyFont="1" applyBorder="1" applyAlignment="1">
      <alignment horizontal="left" vertical="top" shrinkToFit="1"/>
    </xf>
    <xf numFmtId="2" fontId="4" fillId="0" borderId="2" xfId="0" applyNumberFormat="1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" fontId="2" fillId="0" borderId="6" xfId="0" applyNumberFormat="1" applyFont="1" applyBorder="1" applyAlignment="1">
      <alignment horizontal="left" vertical="top" shrinkToFit="1"/>
    </xf>
    <xf numFmtId="0" fontId="2" fillId="0" borderId="6" xfId="0" applyFont="1" applyBorder="1" applyAlignment="1">
      <alignment vertical="top" wrapText="1"/>
    </xf>
    <xf numFmtId="0" fontId="7" fillId="0" borderId="0" xfId="0" applyFont="1" applyAlignment="1">
      <alignment vertical="top"/>
    </xf>
    <xf numFmtId="2" fontId="4" fillId="0" borderId="2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left" vertical="top" shrinkToFit="1"/>
    </xf>
    <xf numFmtId="2" fontId="2" fillId="0" borderId="10" xfId="0" applyNumberFormat="1" applyFont="1" applyBorder="1" applyAlignment="1">
      <alignment horizontal="left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0</xdr:rowOff>
    </xdr:from>
    <xdr:ext cx="5256530" cy="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5256530" cy="0"/>
        </a:xfrm>
        <a:custGeom>
          <a:avLst/>
          <a:gdLst/>
          <a:ahLst/>
          <a:cxnLst/>
          <a:rect l="0" t="0" r="0" b="0"/>
          <a:pathLst>
            <a:path w="5256530">
              <a:moveTo>
                <a:pt x="0" y="0"/>
              </a:moveTo>
              <a:lnTo>
                <a:pt x="5256022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4356100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4356100" cy="0"/>
        </a:xfrm>
        <a:custGeom>
          <a:avLst/>
          <a:gdLst/>
          <a:ahLst/>
          <a:cxnLst/>
          <a:rect l="0" t="0" r="0" b="0"/>
          <a:pathLst>
            <a:path w="4356100">
              <a:moveTo>
                <a:pt x="0" y="0"/>
              </a:moveTo>
              <a:lnTo>
                <a:pt x="4356023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2556510" cy="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2556510" cy="0"/>
        </a:xfrm>
        <a:custGeom>
          <a:avLst/>
          <a:gdLst/>
          <a:ahLst/>
          <a:cxnLst/>
          <a:rect l="0" t="0" r="0" b="0"/>
          <a:pathLst>
            <a:path w="2556510">
              <a:moveTo>
                <a:pt x="0" y="0"/>
              </a:moveTo>
              <a:lnTo>
                <a:pt x="2556027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3456304" cy="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3456304" cy="0"/>
        </a:xfrm>
        <a:custGeom>
          <a:avLst/>
          <a:gdLst/>
          <a:ahLst/>
          <a:cxnLst/>
          <a:rect l="0" t="0" r="0" b="0"/>
          <a:pathLst>
            <a:path w="3456304">
              <a:moveTo>
                <a:pt x="0" y="0"/>
              </a:moveTo>
              <a:lnTo>
                <a:pt x="3456025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3456304" cy="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3456304" cy="0"/>
        </a:xfrm>
        <a:custGeom>
          <a:avLst/>
          <a:gdLst/>
          <a:ahLst/>
          <a:cxnLst/>
          <a:rect l="0" t="0" r="0" b="0"/>
          <a:pathLst>
            <a:path w="3456304">
              <a:moveTo>
                <a:pt x="0" y="0"/>
              </a:moveTo>
              <a:lnTo>
                <a:pt x="3456025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4356100" cy="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4356100" cy="0"/>
        </a:xfrm>
        <a:custGeom>
          <a:avLst/>
          <a:gdLst/>
          <a:ahLst/>
          <a:cxnLst/>
          <a:rect l="0" t="0" r="0" b="0"/>
          <a:pathLst>
            <a:path w="4356100">
              <a:moveTo>
                <a:pt x="0" y="0"/>
              </a:moveTo>
              <a:lnTo>
                <a:pt x="4356023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15</xdr:row>
      <xdr:rowOff>0</xdr:rowOff>
    </xdr:from>
    <xdr:ext cx="5940425" cy="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5940425" cy="0"/>
        </a:xfrm>
        <a:custGeom>
          <a:avLst/>
          <a:gdLst/>
          <a:ahLst/>
          <a:cxnLst/>
          <a:rect l="0" t="0" r="0" b="0"/>
          <a:pathLst>
            <a:path w="5940425">
              <a:moveTo>
                <a:pt x="0" y="0"/>
              </a:moveTo>
              <a:lnTo>
                <a:pt x="4356023" y="0"/>
              </a:lnTo>
            </a:path>
            <a:path w="5940425">
              <a:moveTo>
                <a:pt x="4356023" y="0"/>
              </a:moveTo>
              <a:lnTo>
                <a:pt x="5940005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85</xdr:row>
      <xdr:rowOff>0</xdr:rowOff>
    </xdr:from>
    <xdr:ext cx="1440180" cy="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8649A964-408D-44BA-BD13-242B48DFB4AE}"/>
            </a:ext>
          </a:extLst>
        </xdr:cNvPr>
        <xdr:cNvSpPr/>
      </xdr:nvSpPr>
      <xdr:spPr>
        <a:xfrm>
          <a:off x="0" y="3323907"/>
          <a:ext cx="1440180" cy="0"/>
        </a:xfrm>
        <a:custGeom>
          <a:avLst/>
          <a:gdLst/>
          <a:ahLst/>
          <a:cxnLst/>
          <a:rect l="0" t="0" r="0" b="0"/>
          <a:pathLst>
            <a:path w="1440180">
              <a:moveTo>
                <a:pt x="0" y="0"/>
              </a:moveTo>
              <a:lnTo>
                <a:pt x="1439989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85</xdr:row>
      <xdr:rowOff>0</xdr:rowOff>
    </xdr:from>
    <xdr:ext cx="3600450" cy="0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574CC227-124F-478A-8A9D-E5D1F5C738A9}"/>
            </a:ext>
          </a:extLst>
        </xdr:cNvPr>
        <xdr:cNvSpPr/>
      </xdr:nvSpPr>
      <xdr:spPr>
        <a:xfrm>
          <a:off x="0" y="3331527"/>
          <a:ext cx="3600450" cy="0"/>
        </a:xfrm>
        <a:custGeom>
          <a:avLst/>
          <a:gdLst/>
          <a:ahLst/>
          <a:cxnLst/>
          <a:rect l="0" t="0" r="0" b="0"/>
          <a:pathLst>
            <a:path w="3600450">
              <a:moveTo>
                <a:pt x="0" y="0"/>
              </a:moveTo>
              <a:lnTo>
                <a:pt x="360003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85</xdr:row>
      <xdr:rowOff>0</xdr:rowOff>
    </xdr:from>
    <xdr:ext cx="1440180" cy="0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E12CAC89-91FA-40EA-8091-6F1E79680D3F}"/>
            </a:ext>
          </a:extLst>
        </xdr:cNvPr>
        <xdr:cNvSpPr/>
      </xdr:nvSpPr>
      <xdr:spPr>
        <a:xfrm>
          <a:off x="0" y="3339147"/>
          <a:ext cx="1440180" cy="0"/>
        </a:xfrm>
        <a:custGeom>
          <a:avLst/>
          <a:gdLst/>
          <a:ahLst/>
          <a:cxnLst/>
          <a:rect l="0" t="0" r="0" b="0"/>
          <a:pathLst>
            <a:path w="1440180">
              <a:moveTo>
                <a:pt x="0" y="0"/>
              </a:moveTo>
              <a:lnTo>
                <a:pt x="1439989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0</xdr:colOff>
      <xdr:row>85</xdr:row>
      <xdr:rowOff>0</xdr:rowOff>
    </xdr:from>
    <xdr:ext cx="3600450" cy="0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51A78A4-7834-4286-A7D4-768D9C51835B}"/>
            </a:ext>
          </a:extLst>
        </xdr:cNvPr>
        <xdr:cNvSpPr/>
      </xdr:nvSpPr>
      <xdr:spPr>
        <a:xfrm>
          <a:off x="0" y="17152620"/>
          <a:ext cx="3600450" cy="0"/>
        </a:xfrm>
        <a:custGeom>
          <a:avLst/>
          <a:gdLst/>
          <a:ahLst/>
          <a:cxnLst/>
          <a:rect l="0" t="0" r="0" b="0"/>
          <a:pathLst>
            <a:path w="3600450">
              <a:moveTo>
                <a:pt x="0" y="0"/>
              </a:moveTo>
              <a:lnTo>
                <a:pt x="3600030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tabSelected="1" topLeftCell="A73" workbookViewId="0">
      <selection activeCell="M85" sqref="M85"/>
    </sheetView>
  </sheetViews>
  <sheetFormatPr defaultRowHeight="13.8" x14ac:dyDescent="0.25"/>
  <cols>
    <col min="1" max="1" width="5.109375" style="4" customWidth="1"/>
    <col min="2" max="3" width="5.33203125" style="4" customWidth="1"/>
    <col min="4" max="4" width="40.77734375" style="4" customWidth="1"/>
    <col min="5" max="5" width="18.77734375" style="4" customWidth="1"/>
    <col min="6" max="6" width="14.6640625" style="4" customWidth="1"/>
    <col min="7" max="7" width="11.21875" style="4" customWidth="1"/>
    <col min="8" max="8" width="8.88671875" style="4" customWidth="1"/>
    <col min="9" max="9" width="3.44140625" style="4" customWidth="1"/>
    <col min="10" max="16384" width="8.88671875" style="4"/>
  </cols>
  <sheetData>
    <row r="1" spans="1:9" x14ac:dyDescent="0.25">
      <c r="A1" s="16"/>
      <c r="B1" s="16"/>
      <c r="C1" s="16"/>
      <c r="D1" s="16"/>
      <c r="E1" s="16"/>
      <c r="F1" s="16"/>
      <c r="G1" s="86" t="s">
        <v>3</v>
      </c>
      <c r="H1" s="86"/>
      <c r="I1" s="86"/>
    </row>
    <row r="2" spans="1:9" x14ac:dyDescent="0.25">
      <c r="A2" s="16"/>
      <c r="B2" s="16"/>
      <c r="C2" s="16"/>
      <c r="D2" s="16"/>
      <c r="E2" s="16"/>
      <c r="F2" s="86" t="s">
        <v>21</v>
      </c>
      <c r="G2" s="86"/>
      <c r="H2" s="86"/>
      <c r="I2" s="86"/>
    </row>
    <row r="3" spans="1:9" x14ac:dyDescent="0.25">
      <c r="A3" s="16"/>
      <c r="B3" s="16"/>
      <c r="C3" s="16"/>
      <c r="D3" s="16"/>
      <c r="E3" s="16"/>
      <c r="F3" s="86" t="s">
        <v>22</v>
      </c>
      <c r="G3" s="86"/>
      <c r="H3" s="86"/>
      <c r="I3" s="86"/>
    </row>
    <row r="4" spans="1:9" ht="13.2" customHeight="1" x14ac:dyDescent="0.25">
      <c r="A4" s="62"/>
      <c r="B4" s="62"/>
      <c r="C4" s="62"/>
      <c r="D4" s="62"/>
      <c r="E4" s="62"/>
      <c r="F4" s="62"/>
      <c r="G4" s="62"/>
      <c r="H4" s="62"/>
      <c r="I4" s="62"/>
    </row>
    <row r="5" spans="1:9" ht="21.6" customHeight="1" x14ac:dyDescent="0.25">
      <c r="A5" s="2"/>
      <c r="B5" s="2"/>
      <c r="C5" s="2"/>
      <c r="D5" s="2" t="s">
        <v>7</v>
      </c>
      <c r="E5" s="2"/>
      <c r="F5" s="2"/>
      <c r="G5" s="85" t="s">
        <v>0</v>
      </c>
      <c r="H5" s="85"/>
      <c r="I5" s="85"/>
    </row>
    <row r="6" spans="1:9" ht="12.75" customHeight="1" x14ac:dyDescent="0.25">
      <c r="A6" s="63"/>
      <c r="B6" s="63"/>
      <c r="C6" s="63"/>
      <c r="D6" s="5" t="s">
        <v>93</v>
      </c>
      <c r="F6" s="4" t="s">
        <v>1</v>
      </c>
      <c r="G6" s="6">
        <v>2024</v>
      </c>
      <c r="H6" s="7" t="s">
        <v>91</v>
      </c>
      <c r="I6" s="7" t="s">
        <v>23</v>
      </c>
    </row>
    <row r="7" spans="1:9" ht="12.75" customHeight="1" x14ac:dyDescent="0.25">
      <c r="D7" s="4" t="s">
        <v>25</v>
      </c>
      <c r="F7" s="4" t="s">
        <v>2</v>
      </c>
      <c r="G7" s="64" t="s">
        <v>24</v>
      </c>
      <c r="H7" s="65"/>
      <c r="I7" s="66"/>
    </row>
    <row r="8" spans="1:9" ht="28.2" customHeight="1" x14ac:dyDescent="0.25">
      <c r="D8" s="45" t="s">
        <v>26</v>
      </c>
      <c r="E8" s="45"/>
      <c r="F8" s="4" t="s">
        <v>4</v>
      </c>
      <c r="G8" s="51" t="s">
        <v>88</v>
      </c>
      <c r="H8" s="52"/>
      <c r="I8" s="53"/>
    </row>
    <row r="9" spans="1:9" ht="27.6" customHeight="1" x14ac:dyDescent="0.25">
      <c r="D9" s="45" t="s">
        <v>87</v>
      </c>
      <c r="E9" s="45"/>
      <c r="F9" s="4" t="s">
        <v>5</v>
      </c>
      <c r="G9" s="51">
        <v>150</v>
      </c>
      <c r="H9" s="52"/>
      <c r="I9" s="53"/>
    </row>
    <row r="10" spans="1:9" ht="22.2" customHeight="1" x14ac:dyDescent="0.25">
      <c r="D10" s="45" t="s">
        <v>90</v>
      </c>
      <c r="E10" s="45"/>
      <c r="F10" s="4" t="s">
        <v>6</v>
      </c>
      <c r="G10" s="67" t="s">
        <v>86</v>
      </c>
      <c r="H10" s="68"/>
      <c r="I10" s="69"/>
    </row>
    <row r="11" spans="1:9" ht="21" customHeight="1" x14ac:dyDescent="0.25">
      <c r="D11" s="45" t="s">
        <v>27</v>
      </c>
      <c r="E11" s="45"/>
    </row>
    <row r="12" spans="1:9" ht="23.4" customHeight="1" x14ac:dyDescent="0.25">
      <c r="D12" s="45" t="s">
        <v>94</v>
      </c>
      <c r="E12" s="45"/>
    </row>
    <row r="13" spans="1:9" ht="12.75" customHeight="1" x14ac:dyDescent="0.25"/>
    <row r="14" spans="1:9" ht="12.75" customHeight="1" x14ac:dyDescent="0.25">
      <c r="D14" s="24" t="s">
        <v>92</v>
      </c>
    </row>
    <row r="15" spans="1:9" ht="12.75" customHeight="1" x14ac:dyDescent="0.25">
      <c r="F15" s="4" t="s">
        <v>8</v>
      </c>
      <c r="G15" s="23" t="s">
        <v>9</v>
      </c>
      <c r="H15" s="8">
        <v>1801006</v>
      </c>
    </row>
    <row r="16" spans="1:9" ht="36" customHeight="1" x14ac:dyDescent="0.25">
      <c r="A16" s="46" t="s">
        <v>10</v>
      </c>
      <c r="B16" s="47"/>
      <c r="C16" s="47"/>
      <c r="D16" s="48"/>
      <c r="E16" s="9" t="s">
        <v>11</v>
      </c>
      <c r="F16" s="9" t="s">
        <v>12</v>
      </c>
      <c r="G16" s="46" t="s">
        <v>13</v>
      </c>
      <c r="H16" s="54"/>
    </row>
    <row r="17" spans="1:11" ht="14.7" customHeight="1" x14ac:dyDescent="0.25">
      <c r="A17" s="51">
        <v>1</v>
      </c>
      <c r="B17" s="52"/>
      <c r="C17" s="52"/>
      <c r="D17" s="53"/>
      <c r="E17" s="10">
        <v>2</v>
      </c>
      <c r="F17" s="3">
        <v>3</v>
      </c>
      <c r="G17" s="58">
        <v>4</v>
      </c>
      <c r="H17" s="59"/>
    </row>
    <row r="18" spans="1:11" ht="12.75" customHeight="1" x14ac:dyDescent="0.25">
      <c r="A18" s="55" t="s">
        <v>14</v>
      </c>
      <c r="B18" s="56"/>
      <c r="C18" s="56"/>
      <c r="D18" s="57"/>
      <c r="E18" s="3"/>
      <c r="F18" s="11"/>
      <c r="G18" s="49"/>
      <c r="H18" s="50"/>
    </row>
    <row r="19" spans="1:11" ht="12.75" customHeight="1" x14ac:dyDescent="0.25">
      <c r="A19" s="46" t="s">
        <v>29</v>
      </c>
      <c r="B19" s="47"/>
      <c r="C19" s="47"/>
      <c r="D19" s="48"/>
      <c r="E19" s="3">
        <v>1000</v>
      </c>
      <c r="F19" s="11"/>
      <c r="G19" s="49"/>
      <c r="H19" s="50"/>
    </row>
    <row r="20" spans="1:11" ht="12.75" customHeight="1" x14ac:dyDescent="0.25">
      <c r="A20" s="46" t="s">
        <v>17</v>
      </c>
      <c r="B20" s="47"/>
      <c r="C20" s="47"/>
      <c r="D20" s="48"/>
      <c r="E20" s="3">
        <v>1001</v>
      </c>
      <c r="F20" s="11"/>
      <c r="G20" s="49"/>
      <c r="H20" s="50"/>
    </row>
    <row r="21" spans="1:11" ht="12.75" customHeight="1" x14ac:dyDescent="0.25">
      <c r="A21" s="46" t="s">
        <v>30</v>
      </c>
      <c r="B21" s="47"/>
      <c r="C21" s="47"/>
      <c r="D21" s="48"/>
      <c r="E21" s="3">
        <v>1002</v>
      </c>
      <c r="F21" s="11"/>
      <c r="G21" s="49"/>
      <c r="H21" s="50"/>
    </row>
    <row r="22" spans="1:11" ht="12.75" customHeight="1" x14ac:dyDescent="0.25">
      <c r="A22" s="46" t="s">
        <v>15</v>
      </c>
      <c r="B22" s="47"/>
      <c r="C22" s="47"/>
      <c r="D22" s="48"/>
      <c r="E22" s="10">
        <v>1005</v>
      </c>
      <c r="F22" s="11"/>
      <c r="G22" s="49"/>
      <c r="H22" s="50"/>
    </row>
    <row r="23" spans="1:11" ht="12.75" customHeight="1" x14ac:dyDescent="0.25">
      <c r="A23" s="46" t="s">
        <v>16</v>
      </c>
      <c r="B23" s="47"/>
      <c r="C23" s="47"/>
      <c r="D23" s="48"/>
      <c r="E23" s="10">
        <v>1010</v>
      </c>
      <c r="F23" s="28">
        <v>189.7</v>
      </c>
      <c r="G23" s="60">
        <v>182.2</v>
      </c>
      <c r="H23" s="61"/>
    </row>
    <row r="24" spans="1:11" ht="12.75" customHeight="1" x14ac:dyDescent="0.25">
      <c r="A24" s="46" t="s">
        <v>17</v>
      </c>
      <c r="B24" s="47"/>
      <c r="C24" s="47"/>
      <c r="D24" s="48"/>
      <c r="E24" s="10">
        <v>1011</v>
      </c>
      <c r="F24" s="28">
        <v>1289</v>
      </c>
      <c r="G24" s="60">
        <v>1300.3</v>
      </c>
      <c r="H24" s="61"/>
    </row>
    <row r="25" spans="1:11" ht="12.75" customHeight="1" x14ac:dyDescent="0.25">
      <c r="A25" s="46" t="s">
        <v>18</v>
      </c>
      <c r="B25" s="47"/>
      <c r="C25" s="47"/>
      <c r="D25" s="48"/>
      <c r="E25" s="10">
        <v>1012</v>
      </c>
      <c r="F25" s="25">
        <v>-1099.3</v>
      </c>
      <c r="G25" s="70">
        <v>-1118.0999999999999</v>
      </c>
      <c r="H25" s="71"/>
    </row>
    <row r="26" spans="1:11" ht="12.75" customHeight="1" x14ac:dyDescent="0.25">
      <c r="A26" s="46" t="s">
        <v>19</v>
      </c>
      <c r="B26" s="47"/>
      <c r="C26" s="47"/>
      <c r="D26" s="48"/>
      <c r="E26" s="10">
        <v>1020</v>
      </c>
      <c r="F26" s="25"/>
      <c r="G26" s="70"/>
      <c r="H26" s="71"/>
    </row>
    <row r="27" spans="1:11" ht="12.75" customHeight="1" x14ac:dyDescent="0.25">
      <c r="A27" s="46" t="s">
        <v>20</v>
      </c>
      <c r="B27" s="47"/>
      <c r="C27" s="47"/>
      <c r="D27" s="48"/>
      <c r="E27" s="10">
        <v>1030</v>
      </c>
      <c r="F27" s="25"/>
      <c r="G27" s="70"/>
      <c r="H27" s="71"/>
    </row>
    <row r="28" spans="1:11" ht="12.75" customHeight="1" x14ac:dyDescent="0.25">
      <c r="A28" s="46" t="s">
        <v>31</v>
      </c>
      <c r="B28" s="47"/>
      <c r="C28" s="47"/>
      <c r="D28" s="48"/>
      <c r="E28" s="10">
        <v>1090</v>
      </c>
      <c r="F28" s="28"/>
      <c r="G28" s="60"/>
      <c r="H28" s="61"/>
    </row>
    <row r="29" spans="1:11" ht="12.75" customHeight="1" x14ac:dyDescent="0.25">
      <c r="A29" s="55" t="s">
        <v>32</v>
      </c>
      <c r="B29" s="56"/>
      <c r="C29" s="56"/>
      <c r="D29" s="57"/>
      <c r="E29" s="12">
        <v>1095</v>
      </c>
      <c r="F29" s="26">
        <f>F23</f>
        <v>189.7</v>
      </c>
      <c r="G29" s="72">
        <f>G23</f>
        <v>182.2</v>
      </c>
      <c r="H29" s="73"/>
    </row>
    <row r="30" spans="1:11" ht="12.75" customHeight="1" x14ac:dyDescent="0.25">
      <c r="A30" s="55" t="s">
        <v>33</v>
      </c>
      <c r="B30" s="56"/>
      <c r="C30" s="56"/>
      <c r="D30" s="57"/>
      <c r="E30" s="3"/>
      <c r="F30" s="28"/>
      <c r="G30" s="60"/>
      <c r="H30" s="61"/>
    </row>
    <row r="31" spans="1:11" ht="12.75" customHeight="1" x14ac:dyDescent="0.25">
      <c r="A31" s="46" t="s">
        <v>34</v>
      </c>
      <c r="B31" s="47"/>
      <c r="C31" s="47"/>
      <c r="D31" s="48"/>
      <c r="E31" s="10">
        <v>1100</v>
      </c>
      <c r="F31" s="25">
        <v>0.2</v>
      </c>
      <c r="G31" s="70">
        <v>0.6</v>
      </c>
      <c r="H31" s="71"/>
    </row>
    <row r="32" spans="1:11" ht="12.75" customHeight="1" x14ac:dyDescent="0.25">
      <c r="A32" s="46" t="s">
        <v>35</v>
      </c>
      <c r="B32" s="47"/>
      <c r="C32" s="47"/>
      <c r="D32" s="48"/>
      <c r="E32" s="10">
        <v>1103</v>
      </c>
      <c r="F32" s="25"/>
      <c r="G32" s="70"/>
      <c r="H32" s="71"/>
      <c r="K32" s="1"/>
    </row>
    <row r="33" spans="1:8" ht="12.75" customHeight="1" x14ac:dyDescent="0.25">
      <c r="A33" s="46" t="s">
        <v>36</v>
      </c>
      <c r="B33" s="47"/>
      <c r="C33" s="47"/>
      <c r="D33" s="48"/>
      <c r="E33" s="10">
        <v>1110</v>
      </c>
      <c r="F33" s="28"/>
      <c r="G33" s="60"/>
      <c r="H33" s="61"/>
    </row>
    <row r="34" spans="1:8" ht="12.75" customHeight="1" x14ac:dyDescent="0.25">
      <c r="A34" s="46" t="s">
        <v>37</v>
      </c>
      <c r="B34" s="47"/>
      <c r="C34" s="47"/>
      <c r="D34" s="48"/>
      <c r="E34" s="10">
        <v>1125</v>
      </c>
      <c r="F34" s="28">
        <v>169.9</v>
      </c>
      <c r="G34" s="60">
        <v>85.2</v>
      </c>
      <c r="H34" s="61"/>
    </row>
    <row r="35" spans="1:8" ht="12.75" customHeight="1" x14ac:dyDescent="0.25">
      <c r="A35" s="46" t="s">
        <v>38</v>
      </c>
      <c r="B35" s="47"/>
      <c r="C35" s="47"/>
      <c r="D35" s="48"/>
      <c r="E35" s="10">
        <v>1135</v>
      </c>
      <c r="F35" s="28">
        <v>16.5</v>
      </c>
      <c r="G35" s="60">
        <v>23.9</v>
      </c>
      <c r="H35" s="61"/>
    </row>
    <row r="36" spans="1:8" ht="12.75" customHeight="1" x14ac:dyDescent="0.25">
      <c r="A36" s="46" t="s">
        <v>39</v>
      </c>
      <c r="B36" s="47"/>
      <c r="C36" s="47"/>
      <c r="D36" s="48"/>
      <c r="E36" s="10">
        <v>1136</v>
      </c>
      <c r="F36" s="28">
        <v>14.2</v>
      </c>
      <c r="G36" s="60">
        <v>21.7</v>
      </c>
      <c r="H36" s="61"/>
    </row>
    <row r="37" spans="1:8" ht="12.75" customHeight="1" x14ac:dyDescent="0.25">
      <c r="A37" s="46" t="s">
        <v>40</v>
      </c>
      <c r="B37" s="47"/>
      <c r="C37" s="47"/>
      <c r="D37" s="48"/>
      <c r="E37" s="10">
        <v>1155</v>
      </c>
      <c r="F37" s="25">
        <v>755.7</v>
      </c>
      <c r="G37" s="70">
        <v>754.6</v>
      </c>
      <c r="H37" s="71"/>
    </row>
    <row r="38" spans="1:8" ht="12.75" customHeight="1" x14ac:dyDescent="0.25">
      <c r="A38" s="46" t="s">
        <v>41</v>
      </c>
      <c r="B38" s="47"/>
      <c r="C38" s="47"/>
      <c r="D38" s="48"/>
      <c r="E38" s="10">
        <v>1160</v>
      </c>
      <c r="F38" s="28"/>
      <c r="G38" s="60"/>
      <c r="H38" s="61"/>
    </row>
    <row r="39" spans="1:8" ht="12.75" customHeight="1" x14ac:dyDescent="0.25">
      <c r="A39" s="46" t="s">
        <v>42</v>
      </c>
      <c r="B39" s="47"/>
      <c r="C39" s="47"/>
      <c r="D39" s="48"/>
      <c r="E39" s="10">
        <v>1165</v>
      </c>
      <c r="F39" s="25">
        <v>10.3</v>
      </c>
      <c r="G39" s="70">
        <v>46.6</v>
      </c>
      <c r="H39" s="71"/>
    </row>
    <row r="40" spans="1:8" ht="12.75" customHeight="1" x14ac:dyDescent="0.25">
      <c r="A40" s="46" t="s">
        <v>43</v>
      </c>
      <c r="B40" s="47"/>
      <c r="C40" s="47"/>
      <c r="D40" s="48"/>
      <c r="E40" s="10">
        <v>1170</v>
      </c>
      <c r="F40" s="28"/>
      <c r="G40" s="60"/>
      <c r="H40" s="61"/>
    </row>
    <row r="41" spans="1:8" ht="12.75" customHeight="1" x14ac:dyDescent="0.25">
      <c r="A41" s="46" t="s">
        <v>44</v>
      </c>
      <c r="B41" s="47"/>
      <c r="C41" s="47"/>
      <c r="D41" s="48"/>
      <c r="E41" s="10">
        <v>1190</v>
      </c>
      <c r="F41" s="28">
        <v>45.7</v>
      </c>
      <c r="G41" s="60">
        <v>49.4</v>
      </c>
      <c r="H41" s="61"/>
    </row>
    <row r="42" spans="1:8" ht="12.75" customHeight="1" x14ac:dyDescent="0.25">
      <c r="A42" s="55" t="s">
        <v>45</v>
      </c>
      <c r="B42" s="56"/>
      <c r="C42" s="56"/>
      <c r="D42" s="57"/>
      <c r="E42" s="12">
        <v>1195</v>
      </c>
      <c r="F42" s="26">
        <f>F31+F34+F35+F37+F39+F41</f>
        <v>998.30000000000007</v>
      </c>
      <c r="G42" s="72">
        <f t="shared" ref="G42" si="0">G31+G34+G35+G37+G39+G41</f>
        <v>960.3</v>
      </c>
      <c r="H42" s="73"/>
    </row>
    <row r="43" spans="1:8" ht="27.6" customHeight="1" x14ac:dyDescent="0.25">
      <c r="A43" s="55" t="s">
        <v>46</v>
      </c>
      <c r="B43" s="56"/>
      <c r="C43" s="56"/>
      <c r="D43" s="57"/>
      <c r="E43" s="12">
        <v>1200</v>
      </c>
      <c r="F43" s="28"/>
      <c r="G43" s="60"/>
      <c r="H43" s="61"/>
    </row>
    <row r="44" spans="1:8" ht="12.75" customHeight="1" x14ac:dyDescent="0.25">
      <c r="A44" s="55" t="s">
        <v>47</v>
      </c>
      <c r="B44" s="56"/>
      <c r="C44" s="56"/>
      <c r="D44" s="57"/>
      <c r="E44" s="12">
        <v>1300</v>
      </c>
      <c r="F44" s="29">
        <f>F29+F42</f>
        <v>1188</v>
      </c>
      <c r="G44" s="74">
        <f t="shared" ref="G44" si="1">G29+G42</f>
        <v>1142.5</v>
      </c>
      <c r="H44" s="75"/>
    </row>
    <row r="45" spans="1:8" ht="25.2" customHeight="1" x14ac:dyDescent="0.25">
      <c r="A45" s="46" t="s">
        <v>48</v>
      </c>
      <c r="B45" s="47"/>
      <c r="C45" s="47"/>
      <c r="D45" s="48"/>
      <c r="E45" s="9" t="s">
        <v>11</v>
      </c>
      <c r="F45" s="30" t="s">
        <v>12</v>
      </c>
      <c r="G45" s="76" t="s">
        <v>13</v>
      </c>
      <c r="H45" s="77"/>
    </row>
    <row r="46" spans="1:8" ht="12.75" customHeight="1" x14ac:dyDescent="0.25">
      <c r="A46" s="55" t="s">
        <v>49</v>
      </c>
      <c r="B46" s="56"/>
      <c r="C46" s="56"/>
      <c r="D46" s="57"/>
      <c r="E46" s="3"/>
      <c r="F46" s="28"/>
      <c r="G46" s="60"/>
      <c r="H46" s="61"/>
    </row>
    <row r="47" spans="1:8" ht="12.75" customHeight="1" x14ac:dyDescent="0.25">
      <c r="A47" s="46" t="s">
        <v>50</v>
      </c>
      <c r="B47" s="47"/>
      <c r="C47" s="47"/>
      <c r="D47" s="48"/>
      <c r="E47" s="10">
        <v>1400</v>
      </c>
      <c r="F47" s="28">
        <v>973</v>
      </c>
      <c r="G47" s="60">
        <v>973</v>
      </c>
      <c r="H47" s="61"/>
    </row>
    <row r="48" spans="1:8" ht="12.75" customHeight="1" x14ac:dyDescent="0.25">
      <c r="A48" s="46" t="s">
        <v>51</v>
      </c>
      <c r="B48" s="47"/>
      <c r="C48" s="47"/>
      <c r="D48" s="48"/>
      <c r="E48" s="10">
        <v>1410</v>
      </c>
      <c r="F48" s="25">
        <v>179</v>
      </c>
      <c r="G48" s="70">
        <v>179</v>
      </c>
      <c r="H48" s="71"/>
    </row>
    <row r="49" spans="1:11" ht="12.75" customHeight="1" x14ac:dyDescent="0.25">
      <c r="A49" s="46" t="s">
        <v>52</v>
      </c>
      <c r="B49" s="47"/>
      <c r="C49" s="47"/>
      <c r="D49" s="48"/>
      <c r="E49" s="10">
        <v>1415</v>
      </c>
      <c r="F49" s="28"/>
      <c r="G49" s="60"/>
      <c r="H49" s="61"/>
    </row>
    <row r="50" spans="1:11" ht="12.75" customHeight="1" x14ac:dyDescent="0.25">
      <c r="A50" s="46" t="s">
        <v>53</v>
      </c>
      <c r="B50" s="47"/>
      <c r="C50" s="47"/>
      <c r="D50" s="48"/>
      <c r="E50" s="10">
        <v>1420</v>
      </c>
      <c r="F50" s="28">
        <v>-1799.4</v>
      </c>
      <c r="G50" s="60">
        <v>-1782.7</v>
      </c>
      <c r="H50" s="61"/>
      <c r="J50" s="27"/>
      <c r="K50" s="27">
        <f>G50-F50</f>
        <v>16.700000000000045</v>
      </c>
    </row>
    <row r="51" spans="1:11" ht="12.75" customHeight="1" x14ac:dyDescent="0.25">
      <c r="A51" s="46" t="s">
        <v>54</v>
      </c>
      <c r="B51" s="47"/>
      <c r="C51" s="47"/>
      <c r="D51" s="48"/>
      <c r="E51" s="10">
        <v>1425</v>
      </c>
      <c r="F51" s="28"/>
      <c r="G51" s="60"/>
      <c r="H51" s="61"/>
    </row>
    <row r="52" spans="1:11" ht="12.75" customHeight="1" x14ac:dyDescent="0.25">
      <c r="A52" s="55" t="s">
        <v>32</v>
      </c>
      <c r="B52" s="56"/>
      <c r="C52" s="56"/>
      <c r="D52" s="57"/>
      <c r="E52" s="12">
        <v>1495</v>
      </c>
      <c r="F52" s="31">
        <f>F47+F48+F50</f>
        <v>-647.40000000000009</v>
      </c>
      <c r="G52" s="78">
        <f>G47+G48+G50</f>
        <v>-630.70000000000005</v>
      </c>
      <c r="H52" s="79"/>
    </row>
    <row r="53" spans="1:11" ht="30" customHeight="1" x14ac:dyDescent="0.25">
      <c r="A53" s="55" t="s">
        <v>55</v>
      </c>
      <c r="B53" s="56"/>
      <c r="C53" s="56"/>
      <c r="D53" s="57"/>
      <c r="E53" s="12">
        <v>1595</v>
      </c>
      <c r="F53" s="32">
        <v>0</v>
      </c>
      <c r="G53" s="80">
        <v>0</v>
      </c>
      <c r="H53" s="81"/>
    </row>
    <row r="54" spans="1:11" ht="12.75" customHeight="1" x14ac:dyDescent="0.25">
      <c r="A54" s="55" t="s">
        <v>56</v>
      </c>
      <c r="B54" s="56"/>
      <c r="C54" s="56"/>
      <c r="D54" s="57"/>
      <c r="E54" s="3"/>
      <c r="F54" s="25"/>
      <c r="G54" s="70"/>
      <c r="H54" s="71"/>
    </row>
    <row r="55" spans="1:11" ht="12.75" customHeight="1" x14ac:dyDescent="0.25">
      <c r="A55" s="46" t="s">
        <v>57</v>
      </c>
      <c r="B55" s="47"/>
      <c r="C55" s="47"/>
      <c r="D55" s="48"/>
      <c r="E55" s="10">
        <v>1600</v>
      </c>
      <c r="F55" s="25"/>
      <c r="G55" s="70"/>
      <c r="H55" s="71"/>
    </row>
    <row r="56" spans="1:11" ht="16.8" customHeight="1" x14ac:dyDescent="0.25">
      <c r="A56" s="46" t="s">
        <v>58</v>
      </c>
      <c r="B56" s="47"/>
      <c r="C56" s="47"/>
      <c r="D56" s="48"/>
      <c r="E56" s="3"/>
      <c r="F56" s="28"/>
      <c r="G56" s="60"/>
      <c r="H56" s="61"/>
    </row>
    <row r="57" spans="1:11" ht="12.75" customHeight="1" x14ac:dyDescent="0.25">
      <c r="A57" s="46" t="s">
        <v>59</v>
      </c>
      <c r="B57" s="47"/>
      <c r="C57" s="47"/>
      <c r="D57" s="48"/>
      <c r="E57" s="10">
        <v>1610</v>
      </c>
      <c r="F57" s="28"/>
      <c r="G57" s="60"/>
      <c r="H57" s="61"/>
    </row>
    <row r="58" spans="1:11" ht="12.75" customHeight="1" x14ac:dyDescent="0.25">
      <c r="A58" s="46" t="s">
        <v>60</v>
      </c>
      <c r="B58" s="47"/>
      <c r="C58" s="47"/>
      <c r="D58" s="48"/>
      <c r="E58" s="10">
        <v>1615</v>
      </c>
      <c r="F58" s="28">
        <v>106.1</v>
      </c>
      <c r="G58" s="60">
        <v>86.1</v>
      </c>
      <c r="H58" s="61"/>
    </row>
    <row r="59" spans="1:11" ht="12.75" customHeight="1" x14ac:dyDescent="0.25">
      <c r="A59" s="46" t="s">
        <v>61</v>
      </c>
      <c r="B59" s="47"/>
      <c r="C59" s="47"/>
      <c r="D59" s="48"/>
      <c r="E59" s="10">
        <v>1620</v>
      </c>
      <c r="F59" s="25">
        <v>1582</v>
      </c>
      <c r="G59" s="70">
        <v>1497.7</v>
      </c>
      <c r="H59" s="71"/>
    </row>
    <row r="60" spans="1:11" ht="12.75" customHeight="1" x14ac:dyDescent="0.25">
      <c r="A60" s="46" t="s">
        <v>39</v>
      </c>
      <c r="B60" s="47"/>
      <c r="C60" s="47"/>
      <c r="D60" s="48"/>
      <c r="E60" s="10">
        <v>1621</v>
      </c>
      <c r="F60" s="28">
        <v>0</v>
      </c>
      <c r="G60" s="60">
        <v>0</v>
      </c>
      <c r="H60" s="61"/>
    </row>
    <row r="61" spans="1:11" ht="12.75" customHeight="1" x14ac:dyDescent="0.25">
      <c r="A61" s="46" t="s">
        <v>62</v>
      </c>
      <c r="B61" s="47"/>
      <c r="C61" s="47"/>
      <c r="D61" s="48"/>
      <c r="E61" s="10">
        <v>1625</v>
      </c>
      <c r="F61" s="28">
        <v>0</v>
      </c>
      <c r="G61" s="60">
        <v>15.5</v>
      </c>
      <c r="H61" s="61"/>
    </row>
    <row r="62" spans="1:11" ht="12.75" customHeight="1" x14ac:dyDescent="0.25">
      <c r="A62" s="46" t="s">
        <v>63</v>
      </c>
      <c r="B62" s="47"/>
      <c r="C62" s="47"/>
      <c r="D62" s="48"/>
      <c r="E62" s="10">
        <v>1630</v>
      </c>
      <c r="F62" s="25">
        <v>0.3</v>
      </c>
      <c r="G62" s="70">
        <v>57.2</v>
      </c>
      <c r="H62" s="71"/>
    </row>
    <row r="63" spans="1:11" ht="12.75" customHeight="1" x14ac:dyDescent="0.25">
      <c r="A63" s="46" t="s">
        <v>64</v>
      </c>
      <c r="B63" s="47"/>
      <c r="C63" s="47"/>
      <c r="D63" s="48"/>
      <c r="E63" s="10">
        <v>1665</v>
      </c>
      <c r="F63" s="28"/>
      <c r="G63" s="60"/>
      <c r="H63" s="61"/>
    </row>
    <row r="64" spans="1:11" ht="12.75" customHeight="1" x14ac:dyDescent="0.25">
      <c r="A64" s="46" t="s">
        <v>65</v>
      </c>
      <c r="B64" s="47"/>
      <c r="C64" s="47"/>
      <c r="D64" s="48"/>
      <c r="E64" s="10">
        <v>1690</v>
      </c>
      <c r="F64" s="28">
        <v>147</v>
      </c>
      <c r="G64" s="60">
        <v>116.7</v>
      </c>
      <c r="H64" s="61"/>
    </row>
    <row r="65" spans="1:9" ht="12.75" customHeight="1" x14ac:dyDescent="0.25">
      <c r="A65" s="55" t="s">
        <v>66</v>
      </c>
      <c r="B65" s="56"/>
      <c r="C65" s="56"/>
      <c r="D65" s="57"/>
      <c r="E65" s="12">
        <v>1695</v>
      </c>
      <c r="F65" s="33">
        <f>F58+F59+F61+F62+F64</f>
        <v>1835.3999999999999</v>
      </c>
      <c r="G65" s="87">
        <f t="shared" ref="G65" si="2">G58+G59+G61+G62+G64</f>
        <v>1773.2</v>
      </c>
      <c r="H65" s="88"/>
    </row>
    <row r="66" spans="1:9" ht="36" customHeight="1" x14ac:dyDescent="0.25">
      <c r="A66" s="55" t="s">
        <v>67</v>
      </c>
      <c r="B66" s="56"/>
      <c r="C66" s="56"/>
      <c r="D66" s="57"/>
      <c r="E66" s="12">
        <v>1700</v>
      </c>
      <c r="F66" s="34"/>
      <c r="G66" s="89"/>
      <c r="H66" s="90"/>
    </row>
    <row r="67" spans="1:9" ht="12.75" customHeight="1" x14ac:dyDescent="0.25">
      <c r="A67" s="55" t="s">
        <v>47</v>
      </c>
      <c r="B67" s="56"/>
      <c r="C67" s="56"/>
      <c r="D67" s="57"/>
      <c r="E67" s="14">
        <v>1900</v>
      </c>
      <c r="F67" s="35">
        <f>F52+F65</f>
        <v>1187.9999999999998</v>
      </c>
      <c r="G67" s="39">
        <f>G52+G65</f>
        <v>1142.5</v>
      </c>
      <c r="H67" s="40"/>
    </row>
    <row r="68" spans="1:9" x14ac:dyDescent="0.25">
      <c r="A68" s="1"/>
      <c r="B68" s="1"/>
      <c r="C68" s="1"/>
      <c r="D68" s="1"/>
      <c r="E68" s="1"/>
      <c r="F68" s="1"/>
      <c r="G68" s="1"/>
      <c r="H68" s="1"/>
    </row>
    <row r="69" spans="1:9" x14ac:dyDescent="0.25">
      <c r="A69" s="1"/>
      <c r="B69" s="1"/>
      <c r="C69" s="41" t="s">
        <v>82</v>
      </c>
      <c r="D69" s="42"/>
      <c r="E69" s="42"/>
      <c r="F69" s="42"/>
      <c r="G69" s="1"/>
      <c r="H69" s="1"/>
    </row>
    <row r="70" spans="1:9" x14ac:dyDescent="0.25">
      <c r="A70" s="1"/>
      <c r="B70" s="1"/>
      <c r="C70" s="41" t="s">
        <v>95</v>
      </c>
      <c r="D70" s="42"/>
      <c r="E70" s="42"/>
      <c r="F70" s="42"/>
      <c r="G70" s="1"/>
      <c r="H70" s="1"/>
    </row>
    <row r="71" spans="1:9" x14ac:dyDescent="0.25">
      <c r="A71" s="1"/>
      <c r="B71" s="1"/>
      <c r="C71" s="1"/>
      <c r="D71" s="1"/>
      <c r="E71" s="1"/>
      <c r="F71" s="15"/>
      <c r="G71" s="15"/>
      <c r="H71" s="1"/>
    </row>
    <row r="72" spans="1:9" ht="13.2" customHeight="1" x14ac:dyDescent="0.25">
      <c r="C72" s="15"/>
      <c r="D72" s="15"/>
      <c r="E72" s="17" t="s">
        <v>69</v>
      </c>
      <c r="F72" s="15" t="s">
        <v>68</v>
      </c>
      <c r="G72" s="13">
        <v>1801007</v>
      </c>
      <c r="H72" s="1"/>
      <c r="I72" s="1"/>
    </row>
    <row r="73" spans="1:9" ht="69" x14ac:dyDescent="0.25">
      <c r="C73" s="82" t="s">
        <v>70</v>
      </c>
      <c r="D73" s="82"/>
      <c r="E73" s="18" t="s">
        <v>11</v>
      </c>
      <c r="F73" s="18" t="s">
        <v>71</v>
      </c>
      <c r="G73" s="18" t="s">
        <v>72</v>
      </c>
      <c r="H73" s="1"/>
    </row>
    <row r="74" spans="1:9" x14ac:dyDescent="0.25">
      <c r="C74" s="84">
        <v>1</v>
      </c>
      <c r="D74" s="84"/>
      <c r="E74" s="19">
        <v>2</v>
      </c>
      <c r="F74" s="19">
        <v>3</v>
      </c>
      <c r="G74" s="19">
        <v>4</v>
      </c>
      <c r="H74" s="1"/>
    </row>
    <row r="75" spans="1:9" x14ac:dyDescent="0.25">
      <c r="C75" s="82" t="s">
        <v>83</v>
      </c>
      <c r="D75" s="82"/>
      <c r="E75" s="19">
        <v>2000</v>
      </c>
      <c r="F75" s="20"/>
      <c r="G75" s="20"/>
      <c r="H75" s="1"/>
    </row>
    <row r="76" spans="1:9" x14ac:dyDescent="0.25">
      <c r="C76" s="82" t="s">
        <v>73</v>
      </c>
      <c r="D76" s="82"/>
      <c r="E76" s="19">
        <v>2120</v>
      </c>
      <c r="F76" s="36">
        <v>1185.7</v>
      </c>
      <c r="G76" s="36">
        <v>772</v>
      </c>
      <c r="H76" s="1"/>
    </row>
    <row r="77" spans="1:9" ht="13.8" customHeight="1" x14ac:dyDescent="0.25">
      <c r="C77" s="82" t="s">
        <v>74</v>
      </c>
      <c r="D77" s="82"/>
      <c r="E77" s="19">
        <v>2240</v>
      </c>
      <c r="F77" s="37"/>
      <c r="G77" s="37"/>
      <c r="H77" s="1"/>
    </row>
    <row r="78" spans="1:9" x14ac:dyDescent="0.25">
      <c r="C78" s="83" t="s">
        <v>84</v>
      </c>
      <c r="D78" s="83"/>
      <c r="E78" s="22">
        <v>2280</v>
      </c>
      <c r="F78" s="36">
        <v>1185.7</v>
      </c>
      <c r="G78" s="36">
        <v>772</v>
      </c>
      <c r="H78" s="1"/>
    </row>
    <row r="79" spans="1:9" ht="27.6" customHeight="1" x14ac:dyDescent="0.25">
      <c r="C79" s="82" t="s">
        <v>75</v>
      </c>
      <c r="D79" s="82"/>
      <c r="E79" s="19">
        <v>2050</v>
      </c>
      <c r="F79" s="38" t="s">
        <v>28</v>
      </c>
      <c r="G79" s="38" t="s">
        <v>28</v>
      </c>
      <c r="H79" s="1"/>
    </row>
    <row r="80" spans="1:9" x14ac:dyDescent="0.25">
      <c r="C80" s="82" t="s">
        <v>76</v>
      </c>
      <c r="D80" s="82"/>
      <c r="E80" s="19">
        <v>2180</v>
      </c>
      <c r="F80" s="36">
        <v>-1152.4000000000001</v>
      </c>
      <c r="G80" s="36">
        <v>-801.1</v>
      </c>
      <c r="H80" s="1"/>
    </row>
    <row r="81" spans="3:8" ht="13.8" customHeight="1" x14ac:dyDescent="0.25">
      <c r="C81" s="82" t="s">
        <v>77</v>
      </c>
      <c r="D81" s="82"/>
      <c r="E81" s="19">
        <v>2270</v>
      </c>
      <c r="F81" s="38" t="s">
        <v>28</v>
      </c>
      <c r="G81" s="38" t="s">
        <v>28</v>
      </c>
      <c r="H81" s="1"/>
    </row>
    <row r="82" spans="3:8" x14ac:dyDescent="0.25">
      <c r="C82" s="83" t="s">
        <v>78</v>
      </c>
      <c r="D82" s="83"/>
      <c r="E82" s="22">
        <v>2285</v>
      </c>
      <c r="F82" s="36">
        <f>F80</f>
        <v>-1152.4000000000001</v>
      </c>
      <c r="G82" s="36">
        <v>-801.1</v>
      </c>
      <c r="H82" s="1"/>
    </row>
    <row r="83" spans="3:8" ht="28.2" customHeight="1" x14ac:dyDescent="0.25">
      <c r="C83" s="82" t="s">
        <v>79</v>
      </c>
      <c r="D83" s="82"/>
      <c r="E83" s="19">
        <v>2290</v>
      </c>
      <c r="F83" s="36">
        <f>F76+F82</f>
        <v>33.299999999999955</v>
      </c>
      <c r="G83" s="36">
        <v>-29.1</v>
      </c>
      <c r="H83" s="1"/>
    </row>
    <row r="84" spans="3:8" x14ac:dyDescent="0.25">
      <c r="C84" s="82" t="s">
        <v>80</v>
      </c>
      <c r="D84" s="82"/>
      <c r="E84" s="19">
        <v>2300</v>
      </c>
      <c r="F84" s="36">
        <v>0</v>
      </c>
      <c r="G84" s="36">
        <v>0</v>
      </c>
      <c r="H84" s="1"/>
    </row>
    <row r="85" spans="3:8" ht="25.2" customHeight="1" x14ac:dyDescent="0.25">
      <c r="C85" s="83" t="s">
        <v>81</v>
      </c>
      <c r="D85" s="83"/>
      <c r="E85" s="22">
        <v>2350</v>
      </c>
      <c r="F85" s="36">
        <f>F83-F84</f>
        <v>33.299999999999955</v>
      </c>
      <c r="G85" s="21">
        <v>-29.1</v>
      </c>
      <c r="H85" s="1"/>
    </row>
    <row r="88" spans="3:8" x14ac:dyDescent="0.25">
      <c r="D88" s="43" t="s">
        <v>89</v>
      </c>
      <c r="E88" s="43"/>
      <c r="F88" s="43"/>
      <c r="G88" s="43"/>
    </row>
    <row r="89" spans="3:8" x14ac:dyDescent="0.25">
      <c r="D89" s="44" t="s">
        <v>85</v>
      </c>
      <c r="E89" s="44"/>
      <c r="F89" s="44"/>
      <c r="G89" s="44"/>
    </row>
  </sheetData>
  <mergeCells count="136">
    <mergeCell ref="C73:D73"/>
    <mergeCell ref="C74:D74"/>
    <mergeCell ref="G5:I5"/>
    <mergeCell ref="G1:I1"/>
    <mergeCell ref="F2:I2"/>
    <mergeCell ref="F3:I3"/>
    <mergeCell ref="A63:D63"/>
    <mergeCell ref="G62:H62"/>
    <mergeCell ref="A64:D64"/>
    <mergeCell ref="G63:H63"/>
    <mergeCell ref="A65:D65"/>
    <mergeCell ref="G64:H64"/>
    <mergeCell ref="A66:D66"/>
    <mergeCell ref="G65:H65"/>
    <mergeCell ref="A67:D67"/>
    <mergeCell ref="G66:H66"/>
    <mergeCell ref="A58:D58"/>
    <mergeCell ref="G57:H57"/>
    <mergeCell ref="A59:D59"/>
    <mergeCell ref="G58:H58"/>
    <mergeCell ref="A60:D60"/>
    <mergeCell ref="G59:H59"/>
    <mergeCell ref="A61:D61"/>
    <mergeCell ref="G60:H60"/>
    <mergeCell ref="C84:D84"/>
    <mergeCell ref="C85:D85"/>
    <mergeCell ref="C81:D81"/>
    <mergeCell ref="C82:D82"/>
    <mergeCell ref="C83:D83"/>
    <mergeCell ref="C78:D78"/>
    <mergeCell ref="C79:D79"/>
    <mergeCell ref="C80:D80"/>
    <mergeCell ref="C75:D75"/>
    <mergeCell ref="C76:D76"/>
    <mergeCell ref="C77:D77"/>
    <mergeCell ref="A51:D51"/>
    <mergeCell ref="G50:H50"/>
    <mergeCell ref="A52:D52"/>
    <mergeCell ref="G51:H51"/>
    <mergeCell ref="A62:D62"/>
    <mergeCell ref="G61:H61"/>
    <mergeCell ref="A53:D53"/>
    <mergeCell ref="G52:H52"/>
    <mergeCell ref="A54:D54"/>
    <mergeCell ref="G53:H53"/>
    <mergeCell ref="A55:D55"/>
    <mergeCell ref="G54:H54"/>
    <mergeCell ref="A56:D56"/>
    <mergeCell ref="G55:H55"/>
    <mergeCell ref="A57:D57"/>
    <mergeCell ref="G56:H56"/>
    <mergeCell ref="A46:D46"/>
    <mergeCell ref="A47:D47"/>
    <mergeCell ref="G46:H46"/>
    <mergeCell ref="A48:D48"/>
    <mergeCell ref="G47:H47"/>
    <mergeCell ref="A40:D40"/>
    <mergeCell ref="A49:D49"/>
    <mergeCell ref="G48:H48"/>
    <mergeCell ref="A50:D50"/>
    <mergeCell ref="G49:H49"/>
    <mergeCell ref="A41:D41"/>
    <mergeCell ref="G40:H40"/>
    <mergeCell ref="A42:D42"/>
    <mergeCell ref="G41:H41"/>
    <mergeCell ref="A43:D43"/>
    <mergeCell ref="A44:D44"/>
    <mergeCell ref="G43:H43"/>
    <mergeCell ref="G42:H42"/>
    <mergeCell ref="A45:D45"/>
    <mergeCell ref="G44:H44"/>
    <mergeCell ref="G45:H45"/>
    <mergeCell ref="A35:D35"/>
    <mergeCell ref="G34:H34"/>
    <mergeCell ref="A36:D36"/>
    <mergeCell ref="G35:H35"/>
    <mergeCell ref="A37:D37"/>
    <mergeCell ref="G36:H36"/>
    <mergeCell ref="A38:D38"/>
    <mergeCell ref="G37:H37"/>
    <mergeCell ref="A39:D39"/>
    <mergeCell ref="G38:H38"/>
    <mergeCell ref="G39:H39"/>
    <mergeCell ref="A30:D30"/>
    <mergeCell ref="G29:H29"/>
    <mergeCell ref="A31:D31"/>
    <mergeCell ref="G30:H30"/>
    <mergeCell ref="A32:D32"/>
    <mergeCell ref="G31:H31"/>
    <mergeCell ref="A33:D33"/>
    <mergeCell ref="G32:H32"/>
    <mergeCell ref="A34:D34"/>
    <mergeCell ref="G33:H33"/>
    <mergeCell ref="A25:D25"/>
    <mergeCell ref="G24:H24"/>
    <mergeCell ref="A26:D26"/>
    <mergeCell ref="G25:H25"/>
    <mergeCell ref="A27:D27"/>
    <mergeCell ref="G26:H26"/>
    <mergeCell ref="A28:D28"/>
    <mergeCell ref="G27:H27"/>
    <mergeCell ref="A29:D29"/>
    <mergeCell ref="G28:H28"/>
    <mergeCell ref="A4:I4"/>
    <mergeCell ref="A6:C6"/>
    <mergeCell ref="G7:I7"/>
    <mergeCell ref="G8:I8"/>
    <mergeCell ref="G9:I9"/>
    <mergeCell ref="G10:I10"/>
    <mergeCell ref="D8:E8"/>
    <mergeCell ref="D9:E9"/>
    <mergeCell ref="D10:E10"/>
    <mergeCell ref="G67:H67"/>
    <mergeCell ref="C69:F69"/>
    <mergeCell ref="C70:F70"/>
    <mergeCell ref="D88:G88"/>
    <mergeCell ref="D89:G89"/>
    <mergeCell ref="D11:E11"/>
    <mergeCell ref="D12:E12"/>
    <mergeCell ref="A19:D19"/>
    <mergeCell ref="A20:D20"/>
    <mergeCell ref="A21:D21"/>
    <mergeCell ref="G19:H19"/>
    <mergeCell ref="G20:H20"/>
    <mergeCell ref="G21:H21"/>
    <mergeCell ref="A16:D16"/>
    <mergeCell ref="A17:D17"/>
    <mergeCell ref="G16:H16"/>
    <mergeCell ref="A18:D18"/>
    <mergeCell ref="G17:H17"/>
    <mergeCell ref="A22:D22"/>
    <mergeCell ref="G18:H18"/>
    <mergeCell ref="A23:D23"/>
    <mergeCell ref="G22:H22"/>
    <mergeCell ref="A24:D24"/>
    <mergeCell ref="G23:H23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topLeftCell="A34" workbookViewId="0">
      <selection activeCell="F13" sqref="F13"/>
    </sheetView>
  </sheetViews>
  <sheetFormatPr defaultRowHeight="13.2" x14ac:dyDescent="0.25"/>
  <cols>
    <col min="1" max="1" width="27.5546875" customWidth="1"/>
    <col min="2" max="2" width="50" customWidth="1"/>
    <col min="3" max="3" width="7.77734375" customWidth="1"/>
    <col min="4" max="4" width="19.77734375" customWidth="1"/>
    <col min="5" max="5" width="4.6640625" customWidth="1"/>
    <col min="6" max="6" width="15.109375" customWidth="1"/>
    <col min="7" max="7" width="2.6640625" customWidth="1"/>
  </cols>
  <sheetData>
    <row r="1" ht="25.5" customHeight="1" x14ac:dyDescent="0.25"/>
    <row r="2" ht="14.7" customHeight="1" x14ac:dyDescent="0.25"/>
    <row r="3" ht="25.2" customHeight="1" x14ac:dyDescent="0.25"/>
    <row r="4" ht="14.7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22.2" customHeight="1" x14ac:dyDescent="0.25"/>
    <row r="17" ht="22.05" customHeight="1" x14ac:dyDescent="0.25"/>
    <row r="18" ht="1.05" customHeight="1" x14ac:dyDescent="0.25"/>
    <row r="19" ht="1.05" customHeight="1" x14ac:dyDescent="0.25"/>
    <row r="20" ht="1.05" customHeight="1" x14ac:dyDescent="0.25"/>
    <row r="21" ht="1.0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olena</dc:creator>
  <cp:lastModifiedBy>olena</cp:lastModifiedBy>
  <cp:lastPrinted>2023-07-24T06:28:30Z</cp:lastPrinted>
  <dcterms:created xsi:type="dcterms:W3CDTF">2020-08-10T14:14:42Z</dcterms:created>
  <dcterms:modified xsi:type="dcterms:W3CDTF">2024-07-31T07:13:18Z</dcterms:modified>
</cp:coreProperties>
</file>